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avno nadmetanje-JR\2023-Investicije\Manifestacije-2023\"/>
    </mc:Choice>
  </mc:AlternateContent>
  <bookViews>
    <workbookView xWindow="0" yWindow="0" windowWidth="23040" windowHeight="10620" tabRatio="850"/>
  </bookViews>
  <sheets>
    <sheet name="Ponudbeni troškovnik" sheetId="2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6" l="1"/>
  <c r="G11" i="26"/>
  <c r="G14" i="26"/>
  <c r="G17" i="26"/>
  <c r="G23" i="26"/>
  <c r="G26" i="26"/>
  <c r="G35" i="26"/>
  <c r="G38" i="26"/>
  <c r="G41" i="26"/>
  <c r="G44" i="26"/>
  <c r="G47" i="26"/>
  <c r="G50" i="26"/>
  <c r="G53" i="26"/>
  <c r="G56" i="26"/>
  <c r="G59" i="26"/>
  <c r="G62" i="26"/>
  <c r="G70" i="26"/>
  <c r="G73" i="26"/>
  <c r="G76" i="26"/>
  <c r="G79" i="26"/>
  <c r="G82" i="26"/>
  <c r="G85" i="26"/>
  <c r="G88" i="26"/>
  <c r="G91" i="26"/>
  <c r="G94" i="26"/>
  <c r="G8" i="26"/>
  <c r="G97" i="26" l="1"/>
  <c r="G100" i="26" s="1"/>
  <c r="G102" i="26" s="1"/>
</calcChain>
</file>

<file path=xl/sharedStrings.xml><?xml version="1.0" encoding="utf-8"?>
<sst xmlns="http://schemas.openxmlformats.org/spreadsheetml/2006/main" count="221" uniqueCount="87">
  <si>
    <t>1. ELEKTROMONTAŽNI RADOVI</t>
  </si>
  <si>
    <t>m</t>
  </si>
  <si>
    <t>kom</t>
  </si>
  <si>
    <t>1.</t>
  </si>
  <si>
    <t>a</t>
  </si>
  <si>
    <t>SVEUKUPNO: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</si>
  <si>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</si>
  <si>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</si>
  <si>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</si>
  <si>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</si>
  <si>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</si>
  <si>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</si>
  <si>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</si>
  <si>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</si>
  <si>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</si>
  <si>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</si>
  <si>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Obračun po kompletu.</t>
  </si>
  <si>
    <t>komplet</t>
  </si>
  <si>
    <t>Ponuditelj:</t>
  </si>
  <si>
    <r>
      <t>Izrada kabelskih zaglavaka na kabelu FG7 4x16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uvlačenje istoga u SSRO i RO i ormare  te oblikovanje žica i spajanje.</t>
    </r>
  </si>
  <si>
    <t xml:space="preserve"> -</t>
  </si>
  <si>
    <t>industrijska (EURO) priključnica snage (2P+PE) 250 V (plava), 16 A, ugradna, klase najmanje IP44 ,</t>
  </si>
  <si>
    <t>stezaljka za priključenje vodiča nule (NUL) i zaštitnog uzemljenja (PE) u kompletu ili odvojeno,</t>
  </si>
  <si>
    <t>Obračun stavke po kompletu.</t>
  </si>
  <si>
    <t>12.</t>
  </si>
  <si>
    <t>kućište RO ormara (donje+gornje) zajedno sa stalkom, prirubnicom za montažu na sidrene vijke te vratima i bravicom i rasvjetnom armaturom na vrhu uklhučijući i senzor rasvjete, komplet spreman za ugradnju slijedećih elemenata za priključenje,</t>
  </si>
  <si>
    <t>kombinirana zaštitna sklopka (KZS), (sl. kao MoellerMPFL6), 16A, 250 V, 2-polna, C-karakteristika, diferencijalna struja 30mA,</t>
  </si>
  <si>
    <t>kom  2</t>
  </si>
  <si>
    <t>kmpl  1</t>
  </si>
  <si>
    <t>h</t>
  </si>
  <si>
    <t>13.</t>
  </si>
  <si>
    <t>14.</t>
  </si>
  <si>
    <t>PDV (25%):</t>
  </si>
  <si>
    <t>Obračun po m'.</t>
  </si>
  <si>
    <t xml:space="preserve">Obračun po satu rada. </t>
  </si>
  <si>
    <t>Obračun po komadu.</t>
  </si>
  <si>
    <t>Obračun po metru dužnom.</t>
  </si>
  <si>
    <t>15.</t>
  </si>
  <si>
    <r>
      <t xml:space="preserve">Ispitivanje kabela, kontrola izvršenih mjera izjednačavanja potencijala, mjerenje otpora izolacije, otpora uzemljivača, mjerenje otpora petlje i računska kontrola vremena pregaranja osigurača prema I-T karakteristici, te izrada protokola o ispitivanju, izrada svih potrebnih jednopolnih shema, natpisa i obilježja na kabelima, te organizacija internog tehničkog pregleda izvedenih radova i to </t>
    </r>
    <r>
      <rPr>
        <sz val="10"/>
        <color indexed="8"/>
        <rFont val="Times New Roman"/>
        <family val="1"/>
        <charset val="238"/>
      </rPr>
      <t>za novo monirani dio kao i za sve ostale postojeće NN ormariće.</t>
    </r>
  </si>
  <si>
    <t>kom  6</t>
  </si>
  <si>
    <t>Preuzimanje sa skladišta investitora, revizija, transport, montaža i spajanje tipskog RO za štandeove po uzoru na postojeće stanje (proizvođač: Gigieffe, tip RO-a: Aquarius)  sa slijedećom opremom:</t>
  </si>
  <si>
    <r>
      <t>Izrada kabelskih zaglavaka na kabelu FG7 4x25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uvlačenje istoga u SSRO i RO i ormare  te oblikovanje žica i spajanje.</t>
    </r>
  </si>
  <si>
    <t>Interpolacija elemenata za priključenje novih NN izlaza u SSRO-u. Elementi za proširenje su postolja osigurača MINI EZ 160A, 400V, sa pripadajućom opremom. Obračun po kompletu NN izlaza.</t>
  </si>
  <si>
    <t xml:space="preserve">Dobava, transport i montaža tipskih bravica na svim ormarićima za PP po uzoru na postojeće stanje. </t>
  </si>
  <si>
    <t>Izrada električne instalacije za adventske kućice koja uključuje slijedeće stavke:</t>
  </si>
  <si>
    <t>dobava, transpost, montaža i spajanje nadžbukne priključnice snage (Tip kao "Vimar" 1x16A, 250 V, IP 55) sa dva priključna mjesta te priključak za daljnji razvod,</t>
  </si>
  <si>
    <t>dobava, transpost, montaža i spajanje nadžbuknog prekidača za rasvjetu (Tip kao "Vimar" 1x10A, 250 V, IP 55) sa dva priključna modula te priključak za daljnji razvod,</t>
  </si>
  <si>
    <t>dobava, transpost, montaža i spajanje nadžbuknog rasvjetnog tijela(LED reflektor - max 10 W) te priključak za daljnji razvod,</t>
  </si>
  <si>
    <r>
      <t>izrada kabelskog razvoda unutar adventskih kućica kabelom tipa FG7 3 x 2,5 mm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</rPr>
      <t xml:space="preserve"> te priprema za priključenje na RO ormare,</t>
    </r>
  </si>
  <si>
    <t>ostali spojni materijal kao što su obujmnice za kabele, stezaljke za vodiče i drugi spojni pribor i materijal.</t>
  </si>
  <si>
    <t>Pozajmnica i montaža reflektora na potrebnim lokacijama tipa kao "Disano" - Indio 400 W - MH. u cijenu uračunati sav potreban pribor i materijal za montažu istih na postrojenje JR.</t>
  </si>
  <si>
    <t>kom.</t>
  </si>
  <si>
    <t>Pozajmica u smislu nabave, transporta i polaganja kanalica za zaštitu kabela na podu od pješačke komunikacije (isto kao i kanalica za zaštitu usponske verikale gromobranskog užeta). Isporučuje se po komadu od 2 m' (sveukupno 10 m').</t>
  </si>
  <si>
    <t>16.</t>
  </si>
  <si>
    <t>17.</t>
  </si>
  <si>
    <t>18.</t>
  </si>
  <si>
    <t>19.</t>
  </si>
  <si>
    <t>20.</t>
  </si>
  <si>
    <t>21.</t>
  </si>
  <si>
    <t>22.</t>
  </si>
  <si>
    <t>23.</t>
  </si>
  <si>
    <r>
      <t>Pozajmica u smislu nabave i uvlačenje u PVC cijevi energetskog kabela FG7  4 x 25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za povezivanje postojećih SSRO ormara HEP-a i novih RO ormara za privremene priključke, u kabelsku kanalizaciju.</t>
    </r>
  </si>
  <si>
    <t>Interventno održavanje NN instalacije za manifestacije tijekom ljetne turističke sezone (dežurstva i sl.). U cijenu se uračunava sat rada. Obračun po satu rada (bez obzira na vrijeme poziva /dan-noć).</t>
  </si>
  <si>
    <t>Interventno održavanje NN instalacije za manifestacije tijekom ljetne turističke sezone primjenom hidraulične autoplatforme (autoškale). U cijenu se uračunava sat rada, a materijalni troškovi prema stvarnoj potrebi na NN postrojenju zajedno s rukovoditeljem stroja. Obračun po satu rada (bez obzira na vrijeme poziva /dan-noć).</t>
  </si>
  <si>
    <t>24.</t>
  </si>
  <si>
    <r>
      <t>Pozajmica u smislu nabave i uvlačenje u PVC cijevi  energetskog kabela FG7  5 x 16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za povezivanje postojećih SSRO ormara HEP-a i novih RO ormara za privremene priključke i NN razvod za manifestacije, u kabelsku kanalizaciju.</t>
    </r>
  </si>
  <si>
    <r>
      <t>Pozajmica u smislu nabave i uvlačenje u PVC cijevi  energetskog kabela FG7  5 x 10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za povezivanje postojećih SSRO ormara HEP-a i novih RO ormara za privremene priključke i NN razvod za manifestacije, u kabelsku kanalizaciju.</t>
    </r>
  </si>
  <si>
    <r>
      <t>Pozajmica u smislu nabave i uvlačenje u PVC cijevi  energetskog kabela FG7  5 x 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za povezivanje postojećih SSRO ormara HEP-a i novih RO ormara za privremene priključke i NN razvod za manifestacije, u kabelsku kanalizaciju.</t>
    </r>
  </si>
  <si>
    <t>Pozajmica u smislu nabave  PVC rebraste ojačane dvoslojne cijevi  presjeka 50 mm (crvene boje), za potrebe uvlačenja energetskog kabela za povezivanje postojećih SSRO ormara i novih RO ormara, u kabelsku kanalizaciju, kao interventna i sigurnosna mjera prilikom održavanja manifestacija.</t>
  </si>
  <si>
    <r>
      <t>Pozajmica u smislu nabave, transporta i polaganja zračnog energetskog kabela (SKS) X00/0-A-4 x 16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za povezivanje razvodnih NN ormarića po zraku. U istoj stavci uključiti i pozajmicu u smislu nabave, transporta i polaganja plastične rebraste cijevi Ф50 mm za potrebe polaganja energetskog kabela na uzlaznim i silaznim vertikalama. U cijenu uključiti pričvršćenje iste na zračnu ovjesnu mrežu, strojevi, alati te sav prateći materijal.</t>
    </r>
  </si>
  <si>
    <r>
      <t>Pozajmica u smislu nabave, transporta, montaže, spajanja i demontaže produžnih kabela tipa FG7 3 x 4,0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 i FG7 3 x 4,0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za priključenje na RO ormare do maksimalne dužine kabela L=15,00 m'. </t>
    </r>
  </si>
  <si>
    <t>NAPOMENA: prije preuzimanja potrebno je RO pregledati i sanirati nedostatke, a prilikom vrćanja na skladište investitora otkloniti sve nedostatke nastale eksploatacijom prilikom održavanja manifestacije!</t>
  </si>
  <si>
    <r>
      <t>Izrada kabelskih zaglavaka na kabelu FG7 4x10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uvlačenje istoga u SSRO i RO i ormare  te oblikovanje žica i spajanje.</t>
    </r>
  </si>
  <si>
    <r>
      <t>Izrada kabelskih zaglavaka na kabelu FG7 4x6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uvlačenje istoga u SSRO i RO i ormare  te oblikovanje žica i spajanje.</t>
    </r>
  </si>
  <si>
    <r>
      <t>Spajanje na postojeći MO ili RO dovodni priključni kabel tip FGO7 4x25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>, FGO7 4x16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>, FGO7 4x10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>, FGO7 4x16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 xml:space="preserve"> i FGO7 4x6 mm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</rPr>
      <t>, uvlačenje, spajanje i montaža, uključujući spojni materijal i vijčani komplet.</t>
    </r>
  </si>
  <si>
    <t>Izrada prespoja glavnih vodova unutar MO HEP-a radi interpolacije dodatnih NN izlaza, sve unutar GRO i PMRO-a HEP-a Pogona Poreč. Suglasnosti oko manipulacije dijelom postrojenja HEP-a, dozvole i praćenje tijeka radova od strane HEP-a, osiguravaju i podmiruju troškove na teret Izvoditelja.</t>
  </si>
  <si>
    <t>Pozajmica u smislu nabave, transporta, montaže, spajanja i demontaže privremenih mjernih ormarića sukladno standardima HEP-a za privremeno mjerenje utroška el. energije za potrebe turističke manifestacije. MO mora sadržavati trofazno jednotarifno brojilo radne energije In=60 A, 3x400/231 V, 50 Hz, te potrebne pancer osigurače (3 kompleta po MO ormariću. Ormarić je tipski klase B3. U cijenu uključiti ormarić i potrebnu bravicu tipa HEP - 303. Suglasnosti oko manipulacije dijelom postrojenja HEP-a, dozvole i praćenje tijeka radova od strane HEP-a, osiguravaju i podmiruju troškove na teret Izvoditelja.</t>
  </si>
  <si>
    <t>Dobava, transport, izrada, montaža i demontaža svjetlećih parangala za potrebe manifestacije, do dužone od 20 svjetlosnih tijela i ukupne dužine parangala do 25 m.</t>
  </si>
  <si>
    <t xml:space="preserve">Dobava, transport i montaža trofaznih zastitnih strujnih sklopki te tropolnih osigurača na podiznim ormarićima (podzemni zdenci - torette). </t>
  </si>
  <si>
    <t xml:space="preserve">Dobava, transport i montaža monofaznih zastitnih strujnih sklopki te  KZS osigurača na podiznim ormarićima (podzemni zdenci - torette). </t>
  </si>
  <si>
    <t>25.</t>
  </si>
  <si>
    <t>26.</t>
  </si>
  <si>
    <t>Privitak 2-TROŠKOVNIK</t>
  </si>
  <si>
    <t xml:space="preserve">ZBIRNI PONUDBENI TROŠKOVNIK
''Usluge najma opreme i instalacija za javne događaje i priredbe"                       </t>
  </si>
  <si>
    <t>UKUPNO : - Elektromontažni radovi</t>
  </si>
  <si>
    <t xml:space="preserve">Datum,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</si>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</sst>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justify" vertical="top"/>
    </xf>
    <xf numFmtId="0" fontId="7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0" fillId="0" borderId="0" xfId="0" applyBorder="1"/>
    <xf numFmtId="0" fontId="14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justify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43" fontId="7" fillId="0" borderId="0" xfId="1" applyFont="1"/>
    <xf numFmtId="0" fontId="14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14" fillId="0" borderId="0" xfId="2" applyFont="1" applyBorder="1" applyAlignment="1">
      <alignment horizontal="justify" vertical="top" wrapText="1"/>
    </xf>
    <xf numFmtId="0" fontId="15" fillId="0" borderId="0" xfId="2" applyFont="1" applyBorder="1" applyAlignment="1">
      <alignment horizontal="justify" vertical="top" wrapText="1"/>
    </xf>
    <xf numFmtId="0" fontId="2" fillId="0" borderId="0" xfId="2"/>
    <xf numFmtId="0" fontId="7" fillId="0" borderId="0" xfId="2" applyFont="1" applyBorder="1" applyAlignment="1">
      <alignment horizontal="center" wrapText="1"/>
    </xf>
    <xf numFmtId="0" fontId="6" fillId="0" borderId="0" xfId="2" applyFont="1" applyAlignment="1">
      <alignment vertical="top"/>
    </xf>
    <xf numFmtId="0" fontId="4" fillId="0" borderId="0" xfId="2" applyFont="1" applyAlignment="1">
      <alignment horizontal="justify" vertical="top"/>
    </xf>
    <xf numFmtId="43" fontId="6" fillId="0" borderId="0" xfId="1" applyFont="1"/>
    <xf numFmtId="0" fontId="5" fillId="0" borderId="0" xfId="2" applyFont="1" applyAlignment="1">
      <alignment horizontal="justify" vertical="top"/>
    </xf>
    <xf numFmtId="0" fontId="7" fillId="0" borderId="0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top" wrapText="1"/>
    </xf>
    <xf numFmtId="0" fontId="2" fillId="0" borderId="0" xfId="2" applyBorder="1"/>
    <xf numFmtId="0" fontId="3" fillId="0" borderId="0" xfId="0" applyFont="1" applyAlignment="1">
      <alignment horizontal="justify" vertical="top" wrapText="1"/>
    </xf>
    <xf numFmtId="0" fontId="7" fillId="0" borderId="0" xfId="0" applyFont="1" applyBorder="1"/>
    <xf numFmtId="43" fontId="7" fillId="0" borderId="0" xfId="1" applyFont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0" xfId="1" applyFont="1" applyBorder="1"/>
    <xf numFmtId="43" fontId="7" fillId="0" borderId="2" xfId="1" applyFont="1" applyBorder="1" applyAlignment="1">
      <alignment horizontal="center"/>
    </xf>
    <xf numFmtId="0" fontId="7" fillId="0" borderId="2" xfId="0" applyFont="1" applyBorder="1"/>
    <xf numFmtId="43" fontId="7" fillId="0" borderId="2" xfId="1" applyFont="1" applyBorder="1"/>
    <xf numFmtId="43" fontId="12" fillId="0" borderId="3" xfId="1" applyFont="1" applyBorder="1" applyAlignment="1">
      <alignment vertical="center"/>
    </xf>
    <xf numFmtId="43" fontId="12" fillId="0" borderId="0" xfId="1" applyFont="1" applyAlignment="1">
      <alignment vertical="center"/>
    </xf>
    <xf numFmtId="0" fontId="18" fillId="0" borderId="0" xfId="0" applyFont="1" applyAlignment="1">
      <alignment vertical="top"/>
    </xf>
    <xf numFmtId="43" fontId="7" fillId="0" borderId="0" xfId="1" applyFont="1" applyAlignment="1">
      <alignment horizontal="center" shrinkToFit="1"/>
    </xf>
    <xf numFmtId="43" fontId="7" fillId="0" borderId="4" xfId="1" applyFont="1" applyBorder="1"/>
    <xf numFmtId="2" fontId="0" fillId="0" borderId="0" xfId="0" applyNumberFormat="1"/>
    <xf numFmtId="2" fontId="2" fillId="0" borderId="0" xfId="0" applyNumberFormat="1" applyFont="1"/>
    <xf numFmtId="43" fontId="7" fillId="0" borderId="0" xfId="1" applyFont="1" applyAlignment="1"/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wrapText="1"/>
    </xf>
    <xf numFmtId="0" fontId="3" fillId="0" borderId="0" xfId="0" applyFont="1" applyAlignment="1">
      <alignment horizontal="justify" vertical="top" wrapText="1"/>
    </xf>
    <xf numFmtId="43" fontId="7" fillId="0" borderId="4" xfId="1" applyFont="1" applyBorder="1" applyAlignment="1">
      <alignment horizontal="center"/>
    </xf>
    <xf numFmtId="0" fontId="7" fillId="0" borderId="4" xfId="0" applyFont="1" applyBorder="1"/>
  </cellXfs>
  <cellStyles count="5">
    <cellStyle name="Normalno" xfId="0" builtinId="0"/>
    <cellStyle name="Normalno 2" xfId="3"/>
    <cellStyle name="Normalno 3" xfId="2"/>
    <cellStyle name="Zarez" xfId="1" builtinId="3"/>
    <cellStyle name="Zarez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topLeftCell="A97" workbookViewId="0">
      <selection activeCell="J101" sqref="J101"/>
    </sheetView>
  </sheetViews>
  <sheetFormatPr defaultRowHeight="13.2" x14ac:dyDescent="0.25"/>
  <cols>
    <col min="1" max="1" width="4" style="2" customWidth="1"/>
    <col min="2" max="2" width="42.33203125" customWidth="1"/>
    <col min="3" max="3" width="8.44140625" customWidth="1"/>
    <col min="4" max="4" width="11.109375" style="43" customWidth="1"/>
    <col min="5" max="5" width="2.44140625" style="11" customWidth="1"/>
    <col min="6" max="6" width="10.6640625" style="27" customWidth="1"/>
    <col min="7" max="7" width="13.33203125" style="27" customWidth="1"/>
  </cols>
  <sheetData>
    <row r="1" spans="1:8" x14ac:dyDescent="0.25">
      <c r="A1" s="51" t="s">
        <v>82</v>
      </c>
    </row>
    <row r="2" spans="1:8" x14ac:dyDescent="0.25">
      <c r="A2" s="51"/>
    </row>
    <row r="3" spans="1:8" ht="51.75" customHeight="1" x14ac:dyDescent="0.25">
      <c r="A3" s="57" t="s">
        <v>83</v>
      </c>
      <c r="B3" s="58"/>
      <c r="C3" s="58"/>
      <c r="D3" s="59"/>
      <c r="E3" s="59"/>
      <c r="F3" s="59"/>
      <c r="G3" s="59"/>
    </row>
    <row r="4" spans="1:8" ht="10.5" customHeight="1" x14ac:dyDescent="0.25"/>
    <row r="5" spans="1:8" x14ac:dyDescent="0.25">
      <c r="B5" s="60" t="s">
        <v>0</v>
      </c>
      <c r="C5" s="60"/>
    </row>
    <row r="6" spans="1:8" x14ac:dyDescent="0.25">
      <c r="B6" s="41"/>
      <c r="C6" s="41"/>
    </row>
    <row r="7" spans="1:8" ht="60" customHeight="1" x14ac:dyDescent="0.25">
      <c r="A7" s="2" t="s">
        <v>3</v>
      </c>
      <c r="B7" s="3" t="s">
        <v>61</v>
      </c>
      <c r="C7" s="3"/>
    </row>
    <row r="8" spans="1:8" x14ac:dyDescent="0.25">
      <c r="B8" s="3" t="s">
        <v>33</v>
      </c>
      <c r="C8" s="1" t="s">
        <v>1</v>
      </c>
      <c r="D8" s="43">
        <v>26</v>
      </c>
      <c r="E8" s="11" t="s">
        <v>4</v>
      </c>
      <c r="F8" s="27">
        <v>0</v>
      </c>
      <c r="G8" s="27">
        <f>D8*F8</f>
        <v>0</v>
      </c>
      <c r="H8" s="54"/>
    </row>
    <row r="9" spans="1:8" x14ac:dyDescent="0.25">
      <c r="B9" s="3"/>
      <c r="C9" s="1"/>
      <c r="H9" s="55"/>
    </row>
    <row r="10" spans="1:8" ht="70.5" customHeight="1" x14ac:dyDescent="0.25">
      <c r="A10" s="2" t="s">
        <v>6</v>
      </c>
      <c r="B10" s="3" t="s">
        <v>65</v>
      </c>
      <c r="C10" s="3"/>
      <c r="F10" s="27" t="s">
        <v>86</v>
      </c>
      <c r="H10" s="54"/>
    </row>
    <row r="11" spans="1:8" x14ac:dyDescent="0.25">
      <c r="B11" s="3" t="s">
        <v>33</v>
      </c>
      <c r="C11" s="1" t="s">
        <v>1</v>
      </c>
      <c r="D11" s="43">
        <v>560</v>
      </c>
      <c r="E11" s="11" t="s">
        <v>4</v>
      </c>
      <c r="F11" s="27">
        <v>0</v>
      </c>
      <c r="G11" s="27">
        <f t="shared" ref="G9:G70" si="0">D11*F11</f>
        <v>0</v>
      </c>
      <c r="H11" s="54"/>
    </row>
    <row r="12" spans="1:8" x14ac:dyDescent="0.25">
      <c r="B12" s="3"/>
      <c r="C12" s="1"/>
      <c r="F12" s="27" t="s">
        <v>86</v>
      </c>
      <c r="H12" s="54"/>
    </row>
    <row r="13" spans="1:8" ht="69" customHeight="1" x14ac:dyDescent="0.25">
      <c r="A13" s="2" t="s">
        <v>7</v>
      </c>
      <c r="B13" s="3" t="s">
        <v>66</v>
      </c>
      <c r="C13" s="3"/>
      <c r="F13" s="27" t="s">
        <v>86</v>
      </c>
      <c r="H13" s="54"/>
    </row>
    <row r="14" spans="1:8" x14ac:dyDescent="0.25">
      <c r="B14" s="3" t="s">
        <v>33</v>
      </c>
      <c r="C14" s="1" t="s">
        <v>1</v>
      </c>
      <c r="D14" s="43">
        <v>380</v>
      </c>
      <c r="E14" s="11" t="s">
        <v>4</v>
      </c>
      <c r="F14" s="27">
        <v>0</v>
      </c>
      <c r="G14" s="27">
        <f t="shared" si="0"/>
        <v>0</v>
      </c>
      <c r="H14" s="54"/>
    </row>
    <row r="15" spans="1:8" ht="8.25" customHeight="1" x14ac:dyDescent="0.25">
      <c r="B15" s="3"/>
      <c r="C15" s="1"/>
      <c r="F15" s="27" t="s">
        <v>86</v>
      </c>
      <c r="H15" s="54"/>
    </row>
    <row r="16" spans="1:8" ht="70.5" customHeight="1" x14ac:dyDescent="0.25">
      <c r="A16" s="2" t="s">
        <v>8</v>
      </c>
      <c r="B16" s="3" t="s">
        <v>67</v>
      </c>
      <c r="C16" s="3"/>
      <c r="F16" s="27" t="s">
        <v>86</v>
      </c>
      <c r="H16" s="54"/>
    </row>
    <row r="17" spans="1:8" x14ac:dyDescent="0.25">
      <c r="B17" s="3" t="s">
        <v>33</v>
      </c>
      <c r="C17" s="1" t="s">
        <v>1</v>
      </c>
      <c r="D17" s="43">
        <v>88</v>
      </c>
      <c r="E17" s="11" t="s">
        <v>4</v>
      </c>
      <c r="F17" s="27">
        <v>0</v>
      </c>
      <c r="G17" s="27">
        <f t="shared" si="0"/>
        <v>0</v>
      </c>
      <c r="H17" s="54"/>
    </row>
    <row r="18" spans="1:8" x14ac:dyDescent="0.25">
      <c r="B18" s="3"/>
      <c r="C18" s="1"/>
      <c r="F18" s="27" t="s">
        <v>86</v>
      </c>
      <c r="H18" s="54"/>
    </row>
    <row r="19" spans="1:8" ht="80.25" customHeight="1" x14ac:dyDescent="0.25">
      <c r="A19" s="2" t="s">
        <v>9</v>
      </c>
      <c r="B19" s="3" t="s">
        <v>68</v>
      </c>
      <c r="C19" s="3"/>
      <c r="F19" s="27" t="s">
        <v>86</v>
      </c>
      <c r="H19" s="54"/>
    </row>
    <row r="20" spans="1:8" x14ac:dyDescent="0.25">
      <c r="B20" s="3" t="s">
        <v>33</v>
      </c>
      <c r="C20" s="1" t="s">
        <v>1</v>
      </c>
      <c r="D20" s="52">
        <v>890</v>
      </c>
      <c r="E20" s="11" t="s">
        <v>4</v>
      </c>
      <c r="F20" s="27">
        <v>0</v>
      </c>
      <c r="G20" s="27">
        <f t="shared" si="0"/>
        <v>0</v>
      </c>
      <c r="H20" s="54"/>
    </row>
    <row r="21" spans="1:8" x14ac:dyDescent="0.25">
      <c r="B21" s="3"/>
      <c r="C21" s="1"/>
      <c r="F21" s="27" t="s">
        <v>86</v>
      </c>
      <c r="H21" s="54"/>
    </row>
    <row r="22" spans="1:8" ht="120.75" customHeight="1" x14ac:dyDescent="0.25">
      <c r="A22" s="29" t="s">
        <v>10</v>
      </c>
      <c r="B22" s="28" t="s">
        <v>69</v>
      </c>
      <c r="C22" s="25"/>
      <c r="F22" s="27" t="s">
        <v>86</v>
      </c>
      <c r="H22" s="54"/>
    </row>
    <row r="23" spans="1:8" x14ac:dyDescent="0.25">
      <c r="A23" s="24"/>
      <c r="B23" s="28" t="s">
        <v>36</v>
      </c>
      <c r="C23" s="26" t="s">
        <v>1</v>
      </c>
      <c r="D23" s="43">
        <v>140</v>
      </c>
      <c r="E23" s="11" t="s">
        <v>4</v>
      </c>
      <c r="F23" s="27">
        <v>0</v>
      </c>
      <c r="G23" s="27">
        <f t="shared" si="0"/>
        <v>0</v>
      </c>
      <c r="H23" s="54"/>
    </row>
    <row r="24" spans="1:8" x14ac:dyDescent="0.25">
      <c r="A24" s="24"/>
      <c r="B24" s="28"/>
      <c r="C24" s="26"/>
      <c r="F24" s="27" t="s">
        <v>86</v>
      </c>
      <c r="H24" s="54"/>
    </row>
    <row r="25" spans="1:8" s="17" customFormat="1" ht="56.25" customHeight="1" x14ac:dyDescent="0.25">
      <c r="A25" s="2" t="s">
        <v>11</v>
      </c>
      <c r="B25" s="18" t="s">
        <v>70</v>
      </c>
      <c r="C25" s="16"/>
      <c r="D25" s="44"/>
      <c r="E25" s="42"/>
      <c r="F25" s="45" t="s">
        <v>86</v>
      </c>
      <c r="G25" s="27"/>
      <c r="H25" s="54"/>
    </row>
    <row r="26" spans="1:8" s="17" customFormat="1" x14ac:dyDescent="0.25">
      <c r="B26" s="3" t="s">
        <v>23</v>
      </c>
      <c r="C26" s="16" t="s">
        <v>2</v>
      </c>
      <c r="D26" s="44">
        <v>67</v>
      </c>
      <c r="E26" s="42" t="s">
        <v>4</v>
      </c>
      <c r="F26" s="45">
        <v>0</v>
      </c>
      <c r="G26" s="27">
        <f t="shared" si="0"/>
        <v>0</v>
      </c>
      <c r="H26" s="54"/>
    </row>
    <row r="27" spans="1:8" x14ac:dyDescent="0.25">
      <c r="B27" s="3"/>
      <c r="C27" s="1"/>
      <c r="F27" s="27" t="s">
        <v>86</v>
      </c>
      <c r="H27" s="54"/>
    </row>
    <row r="28" spans="1:8" ht="56.25" customHeight="1" x14ac:dyDescent="0.25">
      <c r="A28" s="2" t="s">
        <v>12</v>
      </c>
      <c r="B28" s="10" t="s">
        <v>40</v>
      </c>
      <c r="C28" s="3"/>
      <c r="D28" s="56"/>
      <c r="E28" s="56"/>
      <c r="F28" s="56" t="s">
        <v>86</v>
      </c>
      <c r="H28" s="54"/>
    </row>
    <row r="29" spans="1:8" ht="66.75" customHeight="1" x14ac:dyDescent="0.25">
      <c r="A29" s="20" t="s">
        <v>20</v>
      </c>
      <c r="B29" s="3" t="s">
        <v>25</v>
      </c>
      <c r="C29" s="14" t="s">
        <v>28</v>
      </c>
      <c r="D29" s="56"/>
      <c r="E29" s="56"/>
      <c r="F29" s="56" t="s">
        <v>86</v>
      </c>
      <c r="H29" s="54"/>
    </row>
    <row r="30" spans="1:8" ht="45" customHeight="1" x14ac:dyDescent="0.25">
      <c r="A30" s="20" t="s">
        <v>20</v>
      </c>
      <c r="B30" s="13" t="s">
        <v>26</v>
      </c>
      <c r="C30" s="14" t="s">
        <v>39</v>
      </c>
      <c r="D30" s="56"/>
      <c r="E30" s="56"/>
      <c r="F30" s="56" t="s">
        <v>86</v>
      </c>
      <c r="H30" s="54"/>
    </row>
    <row r="31" spans="1:8" ht="29.25" customHeight="1" x14ac:dyDescent="0.25">
      <c r="A31" s="20" t="s">
        <v>20</v>
      </c>
      <c r="B31" s="3" t="s">
        <v>21</v>
      </c>
      <c r="C31" s="14" t="s">
        <v>39</v>
      </c>
      <c r="D31" s="56"/>
      <c r="E31" s="56"/>
      <c r="F31" s="56" t="s">
        <v>86</v>
      </c>
      <c r="H31" s="54"/>
    </row>
    <row r="32" spans="1:8" ht="28.5" customHeight="1" x14ac:dyDescent="0.25">
      <c r="A32" s="20" t="s">
        <v>20</v>
      </c>
      <c r="B32" s="3" t="s">
        <v>22</v>
      </c>
      <c r="C32" s="14" t="s">
        <v>27</v>
      </c>
      <c r="D32" s="56"/>
      <c r="E32" s="56"/>
      <c r="F32" s="56" t="s">
        <v>86</v>
      </c>
      <c r="H32" s="54"/>
    </row>
    <row r="33" spans="1:8" ht="54.75" customHeight="1" x14ac:dyDescent="0.25">
      <c r="A33" s="20"/>
      <c r="B33" s="3" t="s">
        <v>71</v>
      </c>
      <c r="C33" s="14"/>
      <c r="D33" s="56"/>
      <c r="E33" s="56"/>
      <c r="F33" s="56" t="s">
        <v>86</v>
      </c>
      <c r="H33" s="54"/>
    </row>
    <row r="34" spans="1:8" x14ac:dyDescent="0.25">
      <c r="B34" s="3"/>
      <c r="C34" s="1"/>
      <c r="D34" s="56"/>
      <c r="E34" s="56"/>
      <c r="F34" s="56" t="s">
        <v>86</v>
      </c>
      <c r="H34" s="54"/>
    </row>
    <row r="35" spans="1:8" x14ac:dyDescent="0.25">
      <c r="B35" s="3" t="s">
        <v>23</v>
      </c>
      <c r="C35" s="15" t="s">
        <v>17</v>
      </c>
      <c r="D35" s="43">
        <v>34</v>
      </c>
      <c r="E35" s="11" t="s">
        <v>4</v>
      </c>
      <c r="F35" s="27">
        <v>0</v>
      </c>
      <c r="G35" s="27">
        <f t="shared" si="0"/>
        <v>0</v>
      </c>
      <c r="H35" s="54"/>
    </row>
    <row r="36" spans="1:8" x14ac:dyDescent="0.25">
      <c r="B36" s="3"/>
      <c r="C36" s="1"/>
      <c r="F36" s="27" t="s">
        <v>86</v>
      </c>
      <c r="H36" s="54"/>
    </row>
    <row r="37" spans="1:8" ht="43.5" customHeight="1" x14ac:dyDescent="0.25">
      <c r="A37" s="2" t="s">
        <v>13</v>
      </c>
      <c r="B37" s="3" t="s">
        <v>41</v>
      </c>
      <c r="C37" s="3"/>
      <c r="F37" s="27" t="s">
        <v>86</v>
      </c>
      <c r="H37" s="54"/>
    </row>
    <row r="38" spans="1:8" x14ac:dyDescent="0.25">
      <c r="B38" s="3" t="s">
        <v>35</v>
      </c>
      <c r="C38" s="1" t="s">
        <v>2</v>
      </c>
      <c r="D38" s="43">
        <v>6</v>
      </c>
      <c r="E38" s="11" t="s">
        <v>4</v>
      </c>
      <c r="F38" s="27">
        <v>0</v>
      </c>
      <c r="G38" s="27">
        <f t="shared" si="0"/>
        <v>0</v>
      </c>
      <c r="H38" s="54"/>
    </row>
    <row r="39" spans="1:8" x14ac:dyDescent="0.25">
      <c r="B39" s="3"/>
      <c r="C39" s="1"/>
      <c r="F39" s="27" t="s">
        <v>86</v>
      </c>
      <c r="H39" s="54"/>
    </row>
    <row r="40" spans="1:8" ht="43.5" customHeight="1" x14ac:dyDescent="0.25">
      <c r="A40" s="2" t="s">
        <v>14</v>
      </c>
      <c r="B40" s="3" t="s">
        <v>19</v>
      </c>
      <c r="C40" s="3"/>
      <c r="F40" s="27" t="s">
        <v>86</v>
      </c>
      <c r="H40" s="54"/>
    </row>
    <row r="41" spans="1:8" x14ac:dyDescent="0.25">
      <c r="B41" s="3" t="s">
        <v>35</v>
      </c>
      <c r="C41" s="1" t="s">
        <v>2</v>
      </c>
      <c r="D41" s="43">
        <v>36</v>
      </c>
      <c r="E41" s="11" t="s">
        <v>4</v>
      </c>
      <c r="F41" s="27">
        <v>0</v>
      </c>
      <c r="G41" s="27">
        <f t="shared" si="0"/>
        <v>0</v>
      </c>
      <c r="H41" s="54"/>
    </row>
    <row r="42" spans="1:8" x14ac:dyDescent="0.25">
      <c r="B42" s="3"/>
      <c r="C42" s="1"/>
      <c r="F42" s="27" t="s">
        <v>86</v>
      </c>
      <c r="H42" s="54"/>
    </row>
    <row r="43" spans="1:8" ht="43.5" customHeight="1" x14ac:dyDescent="0.25">
      <c r="A43" s="2" t="s">
        <v>15</v>
      </c>
      <c r="B43" s="3" t="s">
        <v>72</v>
      </c>
      <c r="C43" s="3"/>
      <c r="F43" s="27" t="s">
        <v>86</v>
      </c>
      <c r="H43" s="54"/>
    </row>
    <row r="44" spans="1:8" x14ac:dyDescent="0.25">
      <c r="B44" s="3" t="s">
        <v>35</v>
      </c>
      <c r="C44" s="1" t="s">
        <v>2</v>
      </c>
      <c r="D44" s="43">
        <v>34</v>
      </c>
      <c r="E44" s="11" t="s">
        <v>4</v>
      </c>
      <c r="F44" s="27">
        <v>0</v>
      </c>
      <c r="G44" s="27">
        <f t="shared" si="0"/>
        <v>0</v>
      </c>
      <c r="H44" s="54"/>
    </row>
    <row r="45" spans="1:8" x14ac:dyDescent="0.25">
      <c r="B45" s="3"/>
      <c r="C45" s="1"/>
      <c r="F45" s="27" t="s">
        <v>86</v>
      </c>
      <c r="H45" s="54"/>
    </row>
    <row r="46" spans="1:8" ht="43.5" customHeight="1" x14ac:dyDescent="0.25">
      <c r="A46" s="2" t="s">
        <v>24</v>
      </c>
      <c r="B46" s="3" t="s">
        <v>73</v>
      </c>
      <c r="C46" s="3"/>
      <c r="F46" s="27" t="s">
        <v>86</v>
      </c>
      <c r="H46" s="54"/>
    </row>
    <row r="47" spans="1:8" x14ac:dyDescent="0.25">
      <c r="B47" s="3" t="s">
        <v>35</v>
      </c>
      <c r="C47" s="1" t="s">
        <v>2</v>
      </c>
      <c r="D47" s="43">
        <v>20</v>
      </c>
      <c r="E47" s="11" t="s">
        <v>4</v>
      </c>
      <c r="F47" s="27">
        <v>0</v>
      </c>
      <c r="G47" s="27">
        <f t="shared" si="0"/>
        <v>0</v>
      </c>
      <c r="H47" s="54"/>
    </row>
    <row r="48" spans="1:8" x14ac:dyDescent="0.25">
      <c r="B48" s="3"/>
      <c r="C48" s="1"/>
      <c r="F48" s="27" t="s">
        <v>86</v>
      </c>
      <c r="H48" s="54"/>
    </row>
    <row r="49" spans="1:8" ht="73.5" customHeight="1" x14ac:dyDescent="0.25">
      <c r="A49" s="2" t="s">
        <v>30</v>
      </c>
      <c r="B49" s="3" t="s">
        <v>74</v>
      </c>
      <c r="C49" s="3"/>
      <c r="F49" s="27" t="s">
        <v>86</v>
      </c>
      <c r="H49" s="54"/>
    </row>
    <row r="50" spans="1:8" x14ac:dyDescent="0.25">
      <c r="B50" s="3" t="s">
        <v>35</v>
      </c>
      <c r="C50" s="1" t="s">
        <v>2</v>
      </c>
      <c r="D50" s="43">
        <v>50</v>
      </c>
      <c r="E50" s="11" t="s">
        <v>4</v>
      </c>
      <c r="F50" s="27">
        <v>0</v>
      </c>
      <c r="G50" s="27">
        <f t="shared" si="0"/>
        <v>0</v>
      </c>
      <c r="H50" s="54"/>
    </row>
    <row r="51" spans="1:8" x14ac:dyDescent="0.25">
      <c r="B51" s="3"/>
      <c r="C51" s="1"/>
      <c r="F51" s="27" t="s">
        <v>86</v>
      </c>
      <c r="H51" s="54"/>
    </row>
    <row r="52" spans="1:8" ht="81.75" customHeight="1" x14ac:dyDescent="0.25">
      <c r="A52" s="2" t="s">
        <v>31</v>
      </c>
      <c r="B52" s="3" t="s">
        <v>75</v>
      </c>
      <c r="C52" s="3"/>
      <c r="F52" s="27" t="s">
        <v>86</v>
      </c>
      <c r="H52" s="54"/>
    </row>
    <row r="53" spans="1:8" x14ac:dyDescent="0.25">
      <c r="B53" s="3" t="s">
        <v>35</v>
      </c>
      <c r="C53" s="1" t="s">
        <v>2</v>
      </c>
      <c r="D53" s="43">
        <v>10</v>
      </c>
      <c r="E53" s="11" t="s">
        <v>4</v>
      </c>
      <c r="F53" s="27">
        <v>0</v>
      </c>
      <c r="G53" s="27">
        <f t="shared" si="0"/>
        <v>0</v>
      </c>
      <c r="H53" s="54"/>
    </row>
    <row r="54" spans="1:8" x14ac:dyDescent="0.25">
      <c r="B54" s="3"/>
      <c r="C54" s="1"/>
      <c r="F54" s="27" t="s">
        <v>86</v>
      </c>
      <c r="H54" s="54"/>
    </row>
    <row r="55" spans="1:8" ht="55.5" customHeight="1" x14ac:dyDescent="0.25">
      <c r="A55" s="2" t="s">
        <v>37</v>
      </c>
      <c r="B55" s="10" t="s">
        <v>42</v>
      </c>
      <c r="C55" s="3"/>
      <c r="F55" s="27" t="s">
        <v>86</v>
      </c>
      <c r="H55" s="54"/>
    </row>
    <row r="56" spans="1:8" x14ac:dyDescent="0.25">
      <c r="B56" s="3" t="s">
        <v>16</v>
      </c>
      <c r="C56" s="15" t="s">
        <v>17</v>
      </c>
      <c r="D56" s="43">
        <v>6</v>
      </c>
      <c r="E56" s="11" t="s">
        <v>4</v>
      </c>
      <c r="F56" s="27">
        <v>0</v>
      </c>
      <c r="G56" s="27">
        <f t="shared" si="0"/>
        <v>0</v>
      </c>
      <c r="H56" s="54"/>
    </row>
    <row r="57" spans="1:8" x14ac:dyDescent="0.25">
      <c r="B57" s="3"/>
      <c r="C57" s="1"/>
      <c r="F57" s="27" t="s">
        <v>86</v>
      </c>
      <c r="H57" s="54"/>
    </row>
    <row r="58" spans="1:8" ht="30" customHeight="1" x14ac:dyDescent="0.25">
      <c r="A58" s="2" t="s">
        <v>53</v>
      </c>
      <c r="B58" s="10" t="s">
        <v>43</v>
      </c>
      <c r="C58" s="3"/>
      <c r="F58" s="27" t="s">
        <v>86</v>
      </c>
      <c r="H58" s="54"/>
    </row>
    <row r="59" spans="1:8" x14ac:dyDescent="0.25">
      <c r="B59" s="3" t="s">
        <v>16</v>
      </c>
      <c r="C59" s="12" t="s">
        <v>17</v>
      </c>
      <c r="D59" s="43">
        <v>5</v>
      </c>
      <c r="E59" s="11" t="s">
        <v>4</v>
      </c>
      <c r="F59" s="27">
        <v>0</v>
      </c>
      <c r="G59" s="27">
        <f t="shared" si="0"/>
        <v>0</v>
      </c>
      <c r="H59" s="54"/>
    </row>
    <row r="60" spans="1:8" x14ac:dyDescent="0.25">
      <c r="B60" s="3"/>
      <c r="C60" s="12"/>
      <c r="F60" s="27" t="s">
        <v>86</v>
      </c>
      <c r="H60" s="54"/>
    </row>
    <row r="61" spans="1:8" s="17" customFormat="1" ht="156" customHeight="1" x14ac:dyDescent="0.25">
      <c r="A61" s="2" t="s">
        <v>54</v>
      </c>
      <c r="B61" s="18" t="s">
        <v>76</v>
      </c>
      <c r="C61" s="16"/>
      <c r="D61" s="44"/>
      <c r="E61" s="42"/>
      <c r="F61" s="45" t="s">
        <v>86</v>
      </c>
      <c r="G61" s="27"/>
      <c r="H61" s="54"/>
    </row>
    <row r="62" spans="1:8" s="17" customFormat="1" x14ac:dyDescent="0.25">
      <c r="B62" s="3" t="s">
        <v>23</v>
      </c>
      <c r="C62" s="16" t="s">
        <v>17</v>
      </c>
      <c r="D62" s="44">
        <v>5</v>
      </c>
      <c r="E62" s="42" t="s">
        <v>4</v>
      </c>
      <c r="F62" s="45">
        <v>0</v>
      </c>
      <c r="G62" s="27">
        <f t="shared" si="0"/>
        <v>0</v>
      </c>
      <c r="H62" s="54"/>
    </row>
    <row r="63" spans="1:8" s="17" customFormat="1" x14ac:dyDescent="0.25">
      <c r="B63" s="18"/>
      <c r="C63" s="16"/>
      <c r="D63" s="44"/>
      <c r="E63" s="42"/>
      <c r="F63" s="45" t="s">
        <v>86</v>
      </c>
      <c r="G63" s="27"/>
      <c r="H63" s="54"/>
    </row>
    <row r="64" spans="1:8" ht="30.75" customHeight="1" x14ac:dyDescent="0.25">
      <c r="A64" s="19" t="s">
        <v>55</v>
      </c>
      <c r="B64" s="10" t="s">
        <v>44</v>
      </c>
      <c r="C64" s="3"/>
      <c r="F64" s="27" t="s">
        <v>86</v>
      </c>
      <c r="H64" s="54"/>
    </row>
    <row r="65" spans="1:8" ht="54" customHeight="1" x14ac:dyDescent="0.25">
      <c r="A65" s="20" t="s">
        <v>20</v>
      </c>
      <c r="B65" s="10" t="s">
        <v>45</v>
      </c>
      <c r="C65" s="14"/>
      <c r="F65" s="27" t="s">
        <v>86</v>
      </c>
      <c r="H65" s="54"/>
    </row>
    <row r="66" spans="1:8" ht="54.75" customHeight="1" x14ac:dyDescent="0.25">
      <c r="A66" s="20" t="s">
        <v>20</v>
      </c>
      <c r="B66" s="10" t="s">
        <v>46</v>
      </c>
      <c r="C66" s="14"/>
      <c r="F66" s="27" t="s">
        <v>86</v>
      </c>
      <c r="H66" s="54"/>
    </row>
    <row r="67" spans="1:8" ht="41.25" customHeight="1" x14ac:dyDescent="0.25">
      <c r="A67" s="20" t="s">
        <v>20</v>
      </c>
      <c r="B67" s="10" t="s">
        <v>47</v>
      </c>
      <c r="C67" s="14"/>
      <c r="F67" s="27" t="s">
        <v>86</v>
      </c>
      <c r="H67" s="54"/>
    </row>
    <row r="68" spans="1:8" ht="44.25" customHeight="1" x14ac:dyDescent="0.25">
      <c r="A68" s="20" t="s">
        <v>20</v>
      </c>
      <c r="B68" s="10" t="s">
        <v>48</v>
      </c>
      <c r="C68" s="14"/>
      <c r="F68" s="27" t="s">
        <v>86</v>
      </c>
      <c r="H68" s="54"/>
    </row>
    <row r="69" spans="1:8" ht="28.5" customHeight="1" x14ac:dyDescent="0.25">
      <c r="A69" s="20" t="s">
        <v>20</v>
      </c>
      <c r="B69" s="10" t="s">
        <v>49</v>
      </c>
      <c r="C69" s="14"/>
      <c r="F69" s="27" t="s">
        <v>86</v>
      </c>
      <c r="H69" s="54"/>
    </row>
    <row r="70" spans="1:8" ht="15.75" customHeight="1" x14ac:dyDescent="0.25">
      <c r="A70" s="19"/>
      <c r="B70" s="3" t="s">
        <v>23</v>
      </c>
      <c r="C70" s="16" t="s">
        <v>17</v>
      </c>
      <c r="D70" s="43">
        <v>3</v>
      </c>
      <c r="E70" s="11" t="s">
        <v>4</v>
      </c>
      <c r="F70" s="27">
        <v>0</v>
      </c>
      <c r="G70" s="27">
        <f t="shared" si="0"/>
        <v>0</v>
      </c>
      <c r="H70" s="54"/>
    </row>
    <row r="71" spans="1:8" ht="15.75" customHeight="1" x14ac:dyDescent="0.25">
      <c r="A71" s="19"/>
      <c r="B71" s="3"/>
      <c r="C71" s="16"/>
      <c r="F71" s="27" t="s">
        <v>86</v>
      </c>
      <c r="H71" s="54"/>
    </row>
    <row r="72" spans="1:8" ht="54" customHeight="1" x14ac:dyDescent="0.25">
      <c r="A72" s="2" t="s">
        <v>56</v>
      </c>
      <c r="B72" s="3" t="s">
        <v>77</v>
      </c>
      <c r="C72" s="3"/>
      <c r="F72" s="27" t="s">
        <v>86</v>
      </c>
      <c r="H72" s="54"/>
    </row>
    <row r="73" spans="1:8" x14ac:dyDescent="0.25">
      <c r="B73" s="3" t="s">
        <v>23</v>
      </c>
      <c r="C73" s="16" t="s">
        <v>17</v>
      </c>
      <c r="D73" s="43">
        <v>4</v>
      </c>
      <c r="E73" s="11" t="s">
        <v>4</v>
      </c>
      <c r="F73" s="27">
        <v>0</v>
      </c>
      <c r="G73" s="27">
        <f t="shared" ref="G73:G94" si="1">D73*F73</f>
        <v>0</v>
      </c>
      <c r="H73" s="54"/>
    </row>
    <row r="74" spans="1:8" x14ac:dyDescent="0.25">
      <c r="B74" s="3"/>
      <c r="C74" s="16"/>
      <c r="F74" s="27" t="s">
        <v>86</v>
      </c>
      <c r="H74" s="54"/>
    </row>
    <row r="75" spans="1:8" ht="54" customHeight="1" x14ac:dyDescent="0.25">
      <c r="A75" s="2" t="s">
        <v>57</v>
      </c>
      <c r="B75" s="31" t="s">
        <v>50</v>
      </c>
      <c r="C75" s="39"/>
      <c r="F75" s="27" t="s">
        <v>86</v>
      </c>
      <c r="H75" s="54"/>
    </row>
    <row r="76" spans="1:8" x14ac:dyDescent="0.25">
      <c r="B76" s="30" t="s">
        <v>35</v>
      </c>
      <c r="C76" s="39" t="s">
        <v>51</v>
      </c>
      <c r="D76" s="43">
        <v>10</v>
      </c>
      <c r="E76" s="11" t="s">
        <v>4</v>
      </c>
      <c r="F76" s="27">
        <v>0</v>
      </c>
      <c r="G76" s="27">
        <f t="shared" si="1"/>
        <v>0</v>
      </c>
      <c r="H76" s="54"/>
    </row>
    <row r="77" spans="1:8" x14ac:dyDescent="0.25">
      <c r="B77" s="30"/>
      <c r="C77" s="39"/>
      <c r="F77" s="27" t="s">
        <v>86</v>
      </c>
      <c r="H77" s="54"/>
    </row>
    <row r="78" spans="1:8" ht="69.75" customHeight="1" x14ac:dyDescent="0.25">
      <c r="A78" s="34" t="s">
        <v>58</v>
      </c>
      <c r="B78" s="37" t="s">
        <v>52</v>
      </c>
      <c r="C78" s="33"/>
      <c r="F78" s="27" t="s">
        <v>86</v>
      </c>
      <c r="H78" s="54"/>
    </row>
    <row r="79" spans="1:8" x14ac:dyDescent="0.25">
      <c r="A79" s="32"/>
      <c r="B79" s="35" t="s">
        <v>16</v>
      </c>
      <c r="C79" s="33" t="s">
        <v>17</v>
      </c>
      <c r="D79" s="43">
        <v>12</v>
      </c>
      <c r="E79" s="11" t="s">
        <v>4</v>
      </c>
      <c r="F79" s="27">
        <v>0</v>
      </c>
      <c r="G79" s="27">
        <f t="shared" si="1"/>
        <v>0</v>
      </c>
      <c r="H79" s="54"/>
    </row>
    <row r="80" spans="1:8" x14ac:dyDescent="0.25">
      <c r="A80" s="32"/>
      <c r="B80" s="35"/>
      <c r="C80" s="33"/>
      <c r="F80" s="27" t="s">
        <v>86</v>
      </c>
      <c r="H80" s="54"/>
    </row>
    <row r="81" spans="1:8" ht="42" customHeight="1" x14ac:dyDescent="0.25">
      <c r="A81" s="34" t="s">
        <v>59</v>
      </c>
      <c r="B81" s="37" t="s">
        <v>78</v>
      </c>
      <c r="C81" s="35"/>
      <c r="F81" s="27" t="s">
        <v>86</v>
      </c>
      <c r="H81" s="54"/>
    </row>
    <row r="82" spans="1:8" x14ac:dyDescent="0.25">
      <c r="A82" s="32"/>
      <c r="B82" s="35" t="s">
        <v>16</v>
      </c>
      <c r="C82" s="38" t="s">
        <v>17</v>
      </c>
      <c r="D82" s="43">
        <v>3</v>
      </c>
      <c r="E82" s="11" t="s">
        <v>4</v>
      </c>
      <c r="F82" s="27">
        <v>0</v>
      </c>
      <c r="G82" s="27">
        <f t="shared" si="1"/>
        <v>0</v>
      </c>
      <c r="H82" s="54"/>
    </row>
    <row r="83" spans="1:8" x14ac:dyDescent="0.25">
      <c r="A83" s="32"/>
      <c r="B83" s="35"/>
      <c r="C83" s="38"/>
      <c r="F83" s="27" t="s">
        <v>86</v>
      </c>
      <c r="H83" s="54"/>
    </row>
    <row r="84" spans="1:8" ht="42" customHeight="1" x14ac:dyDescent="0.25">
      <c r="A84" s="34" t="s">
        <v>60</v>
      </c>
      <c r="B84" s="37" t="s">
        <v>79</v>
      </c>
      <c r="C84" s="39"/>
      <c r="F84" s="27" t="s">
        <v>86</v>
      </c>
      <c r="H84" s="54"/>
    </row>
    <row r="85" spans="1:8" x14ac:dyDescent="0.25">
      <c r="A85" s="40"/>
      <c r="B85" s="35" t="s">
        <v>23</v>
      </c>
      <c r="C85" s="39" t="s">
        <v>17</v>
      </c>
      <c r="D85" s="43">
        <v>2</v>
      </c>
      <c r="E85" s="11" t="s">
        <v>4</v>
      </c>
      <c r="F85" s="27">
        <v>0</v>
      </c>
      <c r="G85" s="27">
        <f t="shared" si="1"/>
        <v>0</v>
      </c>
      <c r="H85" s="54"/>
    </row>
    <row r="86" spans="1:8" x14ac:dyDescent="0.25">
      <c r="B86" s="3"/>
      <c r="C86" s="16"/>
      <c r="F86" s="27" t="s">
        <v>86</v>
      </c>
      <c r="H86" s="54"/>
    </row>
    <row r="87" spans="1:8" ht="53.25" customHeight="1" x14ac:dyDescent="0.25">
      <c r="A87" s="2" t="s">
        <v>64</v>
      </c>
      <c r="B87" s="3" t="s">
        <v>62</v>
      </c>
      <c r="C87" s="3"/>
      <c r="F87" s="27" t="s">
        <v>86</v>
      </c>
      <c r="H87" s="54"/>
    </row>
    <row r="88" spans="1:8" x14ac:dyDescent="0.25">
      <c r="B88" s="3" t="s">
        <v>34</v>
      </c>
      <c r="C88" s="1" t="s">
        <v>29</v>
      </c>
      <c r="D88" s="43">
        <v>94</v>
      </c>
      <c r="E88" s="11" t="s">
        <v>4</v>
      </c>
      <c r="F88" s="27">
        <v>0</v>
      </c>
      <c r="G88" s="27">
        <f t="shared" si="1"/>
        <v>0</v>
      </c>
      <c r="H88" s="54"/>
    </row>
    <row r="89" spans="1:8" x14ac:dyDescent="0.25">
      <c r="B89" s="3"/>
      <c r="C89" s="1"/>
      <c r="F89" s="27" t="s">
        <v>86</v>
      </c>
      <c r="H89" s="54"/>
    </row>
    <row r="90" spans="1:8" ht="93" customHeight="1" x14ac:dyDescent="0.25">
      <c r="A90" s="2" t="s">
        <v>80</v>
      </c>
      <c r="B90" s="3" t="s">
        <v>63</v>
      </c>
      <c r="C90" s="3"/>
      <c r="F90" s="27" t="s">
        <v>86</v>
      </c>
      <c r="H90" s="54"/>
    </row>
    <row r="91" spans="1:8" x14ac:dyDescent="0.25">
      <c r="B91" s="3" t="s">
        <v>34</v>
      </c>
      <c r="C91" s="1" t="s">
        <v>29</v>
      </c>
      <c r="D91" s="43">
        <v>30</v>
      </c>
      <c r="E91" s="11" t="s">
        <v>4</v>
      </c>
      <c r="F91" s="27">
        <v>0</v>
      </c>
      <c r="G91" s="27">
        <f t="shared" si="1"/>
        <v>0</v>
      </c>
      <c r="H91" s="54"/>
    </row>
    <row r="92" spans="1:8" x14ac:dyDescent="0.25">
      <c r="B92" s="3"/>
      <c r="C92" s="1"/>
      <c r="F92" s="27" t="s">
        <v>86</v>
      </c>
      <c r="H92" s="54"/>
    </row>
    <row r="93" spans="1:8" ht="118.5" customHeight="1" x14ac:dyDescent="0.25">
      <c r="A93" s="2" t="s">
        <v>81</v>
      </c>
      <c r="B93" s="3" t="s">
        <v>38</v>
      </c>
      <c r="C93" s="3"/>
      <c r="F93" s="27" t="s">
        <v>86</v>
      </c>
      <c r="H93" s="54"/>
    </row>
    <row r="94" spans="1:8" x14ac:dyDescent="0.25">
      <c r="B94" s="3" t="s">
        <v>16</v>
      </c>
      <c r="C94" s="12" t="s">
        <v>17</v>
      </c>
      <c r="D94" s="43">
        <v>16</v>
      </c>
      <c r="E94" s="11" t="s">
        <v>4</v>
      </c>
      <c r="F94" s="27">
        <v>0</v>
      </c>
      <c r="G94" s="27">
        <f t="shared" si="1"/>
        <v>0</v>
      </c>
      <c r="H94" s="54"/>
    </row>
    <row r="95" spans="1:8" x14ac:dyDescent="0.25">
      <c r="B95" s="3"/>
      <c r="C95" s="1"/>
    </row>
    <row r="96" spans="1:8" x14ac:dyDescent="0.25">
      <c r="B96" s="3"/>
      <c r="C96" s="3"/>
    </row>
    <row r="97" spans="1:7" ht="24.75" customHeight="1" x14ac:dyDescent="0.25">
      <c r="B97" s="4" t="s">
        <v>84</v>
      </c>
      <c r="C97" s="5"/>
      <c r="D97" s="46"/>
      <c r="E97" s="47"/>
      <c r="F97" s="48"/>
      <c r="G97" s="49">
        <f>SUM(G8:G94)</f>
        <v>0</v>
      </c>
    </row>
    <row r="98" spans="1:7" x14ac:dyDescent="0.25">
      <c r="B98" s="3"/>
      <c r="C98" s="3"/>
    </row>
    <row r="99" spans="1:7" x14ac:dyDescent="0.25">
      <c r="A99"/>
      <c r="B99" s="6"/>
      <c r="C99" s="6"/>
      <c r="G99" s="50"/>
    </row>
    <row r="100" spans="1:7" ht="24.75" customHeight="1" x14ac:dyDescent="0.25">
      <c r="A100"/>
      <c r="B100" s="8" t="s">
        <v>32</v>
      </c>
      <c r="C100" s="9"/>
      <c r="D100" s="46"/>
      <c r="E100" s="47"/>
      <c r="F100" s="48"/>
      <c r="G100" s="49">
        <f>G97*0.25</f>
        <v>0</v>
      </c>
    </row>
    <row r="101" spans="1:7" x14ac:dyDescent="0.25">
      <c r="A101"/>
      <c r="B101" s="7"/>
      <c r="C101" s="7"/>
      <c r="G101" s="50"/>
    </row>
    <row r="102" spans="1:7" ht="25.5" customHeight="1" x14ac:dyDescent="0.25">
      <c r="A102"/>
      <c r="B102" s="8" t="s">
        <v>5</v>
      </c>
      <c r="C102" s="9"/>
      <c r="D102" s="46"/>
      <c r="E102" s="47"/>
      <c r="F102" s="48"/>
      <c r="G102" s="49">
        <f>G97+G100</f>
        <v>0</v>
      </c>
    </row>
    <row r="103" spans="1:7" x14ac:dyDescent="0.25">
      <c r="A103"/>
      <c r="B103" s="6"/>
      <c r="C103" s="6"/>
    </row>
    <row r="104" spans="1:7" ht="39.75" customHeight="1" x14ac:dyDescent="0.25">
      <c r="A104"/>
      <c r="B104" s="11" t="s">
        <v>85</v>
      </c>
      <c r="F104" s="27" t="s">
        <v>18</v>
      </c>
    </row>
    <row r="105" spans="1:7" x14ac:dyDescent="0.25">
      <c r="A105"/>
      <c r="B105" s="36"/>
    </row>
    <row r="106" spans="1:7" x14ac:dyDescent="0.25">
      <c r="A106"/>
      <c r="B106" s="36"/>
    </row>
    <row r="107" spans="1:7" ht="15.6" x14ac:dyDescent="0.3">
      <c r="A107"/>
      <c r="B107" s="21"/>
      <c r="D107" s="61"/>
      <c r="E107" s="62"/>
      <c r="F107" s="53"/>
      <c r="G107" s="53"/>
    </row>
    <row r="108" spans="1:7" ht="15.6" x14ac:dyDescent="0.3">
      <c r="A108"/>
      <c r="B108" s="21"/>
      <c r="D108"/>
      <c r="E108"/>
      <c r="F108"/>
      <c r="G108"/>
    </row>
    <row r="109" spans="1:7" ht="15.6" x14ac:dyDescent="0.3">
      <c r="A109"/>
      <c r="B109" s="22"/>
      <c r="D109"/>
      <c r="E109"/>
      <c r="F109"/>
      <c r="G109"/>
    </row>
    <row r="110" spans="1:7" ht="15.6" x14ac:dyDescent="0.3">
      <c r="A110"/>
      <c r="B110" s="22"/>
      <c r="D110"/>
      <c r="E110"/>
      <c r="F110"/>
      <c r="G110"/>
    </row>
    <row r="111" spans="1:7" x14ac:dyDescent="0.25">
      <c r="A111"/>
      <c r="D111"/>
      <c r="E111"/>
      <c r="F111"/>
      <c r="G111"/>
    </row>
    <row r="122" spans="1:7" x14ac:dyDescent="0.25">
      <c r="A122"/>
      <c r="B122" s="23"/>
      <c r="D122"/>
      <c r="E122"/>
      <c r="F122"/>
      <c r="G122"/>
    </row>
  </sheetData>
  <mergeCells count="2">
    <mergeCell ref="A3:G3"/>
    <mergeCell ref="B5:C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troškovnik</vt:lpstr>
    </vt:vector>
  </TitlesOfParts>
  <Company>Doma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</dc:creator>
  <cp:lastModifiedBy>Slavko Sinožić</cp:lastModifiedBy>
  <cp:lastPrinted>2023-04-02T12:58:41Z</cp:lastPrinted>
  <dcterms:created xsi:type="dcterms:W3CDTF">2005-03-06T17:53:56Z</dcterms:created>
  <dcterms:modified xsi:type="dcterms:W3CDTF">2023-04-11T05:50:56Z</dcterms:modified>
</cp:coreProperties>
</file>